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вопроса'!$A$5:$AG$16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G14" i="1" l="1"/>
  <c r="AG7" i="1" l="1"/>
  <c r="AG8" i="1"/>
  <c r="AG9" i="1"/>
  <c r="AG10" i="1"/>
  <c r="AG11" i="1"/>
  <c r="S15" i="1" l="1"/>
  <c r="F12" i="1"/>
  <c r="F15" i="1" s="1"/>
  <c r="E12" i="1"/>
  <c r="E15" i="1" s="1"/>
  <c r="AF12" i="1"/>
  <c r="AF15" i="1" s="1"/>
  <c r="AE12" i="1"/>
  <c r="AE15" i="1" s="1"/>
  <c r="AD12" i="1"/>
  <c r="AD15" i="1" s="1"/>
  <c r="AC12" i="1"/>
  <c r="AC15" i="1" s="1"/>
  <c r="AB12" i="1"/>
  <c r="AB15" i="1" s="1"/>
  <c r="AA12" i="1"/>
  <c r="AA15" i="1" s="1"/>
  <c r="Z12" i="1"/>
  <c r="Z15" i="1" s="1"/>
  <c r="Y12" i="1"/>
  <c r="Y15" i="1" s="1"/>
  <c r="X12" i="1"/>
  <c r="X15" i="1" s="1"/>
  <c r="W12" i="1"/>
  <c r="W15" i="1" s="1"/>
  <c r="V12" i="1"/>
  <c r="V15" i="1" s="1"/>
  <c r="U12" i="1"/>
  <c r="U15" i="1" s="1"/>
  <c r="T12" i="1"/>
  <c r="T15" i="1" s="1"/>
  <c r="R12" i="1"/>
  <c r="R15" i="1" s="1"/>
  <c r="Q12" i="1"/>
  <c r="Q15" i="1" s="1"/>
  <c r="P12" i="1"/>
  <c r="P15" i="1" s="1"/>
  <c r="O12" i="1"/>
  <c r="O15" i="1" s="1"/>
  <c r="N12" i="1"/>
  <c r="N15" i="1" s="1"/>
  <c r="M12" i="1"/>
  <c r="M15" i="1" s="1"/>
  <c r="L12" i="1"/>
  <c r="L15" i="1" s="1"/>
  <c r="K12" i="1"/>
  <c r="K15" i="1" s="1"/>
  <c r="J12" i="1"/>
  <c r="J15" i="1" s="1"/>
  <c r="I12" i="1"/>
  <c r="I15" i="1" s="1"/>
  <c r="H12" i="1"/>
  <c r="H15" i="1" s="1"/>
  <c r="G12" i="1"/>
  <c r="G15" i="1" s="1"/>
  <c r="D12" i="1"/>
  <c r="AG6" i="1"/>
  <c r="AG12" i="1" l="1"/>
  <c r="AG15" i="1" s="1"/>
  <c r="I16" i="1" s="1"/>
  <c r="D15" i="1"/>
  <c r="R16" i="1" l="1"/>
  <c r="S16" i="1"/>
  <c r="X16" i="1"/>
  <c r="P16" i="1"/>
  <c r="AE16" i="1"/>
  <c r="V16" i="1"/>
  <c r="W16" i="1"/>
  <c r="E16" i="1"/>
  <c r="Q16" i="1"/>
  <c r="N16" i="1"/>
  <c r="AC16" i="1"/>
  <c r="L16" i="1"/>
  <c r="K16" i="1"/>
  <c r="T16" i="1"/>
  <c r="O16" i="1"/>
  <c r="M16" i="1"/>
  <c r="F16" i="1"/>
  <c r="AD16" i="1"/>
  <c r="Y16" i="1"/>
  <c r="H16" i="1"/>
  <c r="G16" i="1"/>
  <c r="D16" i="1"/>
  <c r="AF16" i="1"/>
  <c r="AA16" i="1"/>
  <c r="Z16" i="1"/>
  <c r="U16" i="1"/>
  <c r="AB16" i="1"/>
  <c r="J16" i="1"/>
  <c r="AG16" i="1" l="1"/>
</calcChain>
</file>

<file path=xl/sharedStrings.xml><?xml version="1.0" encoding="utf-8"?>
<sst xmlns="http://schemas.openxmlformats.org/spreadsheetml/2006/main" count="45" uniqueCount="45">
  <si>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</si>
  <si>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</si>
  <si>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</si>
  <si>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</si>
  <si>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</si>
  <si>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</si>
  <si>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</si>
  <si>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0003.0008.0086.0537 Государоственная политика в налоговой сфере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</si>
  <si>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</si>
  <si>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</si>
  <si>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</si>
  <si>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</si>
  <si>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</si>
  <si>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</si>
  <si>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</si>
  <si>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</si>
  <si>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</si>
  <si>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 xml:space="preserve">0003.0008.0086.0553 Актуализация сведений об объектах налогообложения 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</si>
  <si>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</si>
  <si>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</si>
  <si>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</si>
  <si>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</si>
  <si>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</si>
  <si>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</si>
  <si>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</si>
  <si>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</si>
  <si>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</si>
  <si>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</si>
  <si>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</si>
  <si>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</si>
  <si>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</si>
  <si>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Межрайонная ИФНС России №2 по Ивановской области</t>
  </si>
  <si>
    <t>Межрайонная ИФНС России №3 по Ивановской области</t>
  </si>
  <si>
    <t>Межрайонная ИФНС России №4 по Ивановской области</t>
  </si>
  <si>
    <t>Межрайонная ИФНС России №5 по Ивановской области</t>
  </si>
  <si>
    <t>Межрайонная ИФНС России №6 по Ивановской области</t>
  </si>
  <si>
    <t>Инспекция ФНС России по г.Иваново</t>
  </si>
  <si>
    <t>ВСЕГО ПО ИНСПЕКЦИЯМ:</t>
  </si>
  <si>
    <t>УФНС России по Ивановской области</t>
  </si>
  <si>
    <t>ВСЕГО ПО РЕГИОНУ:</t>
  </si>
  <si>
    <t>0001.0002.0023.0062 Деятельность федеральных государственных органов, министерств и других федеральных орнанов исполнительной власти. Принимаемые решения</t>
  </si>
  <si>
    <t>0001.0002.0024.0069 Прохождение государственной службы Российской Федерации</t>
  </si>
  <si>
    <t>0003.0008.0086.0554 Получение налоговых уведомлений об уплате налога</t>
  </si>
  <si>
    <t>в Управление Федеральной налоговой службы по Ивановской области и подведомственные  инспекции  за октябрь 2022 г.</t>
  </si>
  <si>
    <t xml:space="preserve">Поступило в СЭД 780 обращений, в СООН 232 обращения , личный прием 1 обращение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</si>
</sst>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%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4"/>
      <color theme="1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rgb="FFFF0000"/>
      <name val="Times New Roman"/>
    </font>
    <font>
      <sz val="11"/>
      <color theme="1"/>
      <name val="Calibri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4">
    <xf numFmtId="0" fontId="0" fillId="0" borderId="0" xfId="0" applyFont="1" applyAlignment="1"/>
    <xf numFmtId="0" fontId="4" fillId="2" borderId="4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textRotation="90"/>
    </xf>
    <xf numFmtId="0" fontId="6" fillId="2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/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/>
    <xf numFmtId="0" fontId="13" fillId="2" borderId="6" xfId="0" applyFont="1" applyFill="1" applyBorder="1" applyAlignment="1">
      <alignment horizontal="center" vertical="center" wrapText="1"/>
    </xf>
    <xf numFmtId="9" fontId="4" fillId="0" borderId="6" xfId="1" applyFont="1" applyBorder="1" applyAlignment="1">
      <alignment horizontal="center" vertical="center"/>
    </xf>
    <xf numFmtId="10" fontId="4" fillId="0" borderId="9" xfId="2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4" xfId="0" applyFont="1" applyBorder="1" applyAlignment="1"/>
    <xf numFmtId="0" fontId="1" fillId="0" borderId="0" xfId="0" applyFont="1" applyAlignment="1"/>
    <xf numFmtId="0" fontId="16" fillId="0" borderId="4" xfId="0" applyFont="1" applyBorder="1" applyAlignment="1"/>
    <xf numFmtId="0" fontId="14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textRotation="90" wrapText="1"/>
    </xf>
    <xf numFmtId="0" fontId="20" fillId="2" borderId="4" xfId="0" applyFont="1" applyFill="1" applyBorder="1" applyAlignment="1"/>
    <xf numFmtId="0" fontId="20" fillId="2" borderId="11" xfId="0" applyFont="1" applyFill="1" applyBorder="1" applyAlignment="1"/>
    <xf numFmtId="0" fontId="21" fillId="0" borderId="0" xfId="0" applyFont="1" applyAlignment="1"/>
    <xf numFmtId="0" fontId="22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1" fontId="18" fillId="3" borderId="6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1" fontId="18" fillId="3" borderId="12" xfId="0" applyNumberFormat="1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10" fillId="3" borderId="17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4" xfId="0" applyFont="1" applyBorder="1"/>
    <xf numFmtId="0" fontId="10" fillId="2" borderId="7" xfId="0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left" vertical="center" wrapText="1"/>
    </xf>
    <xf numFmtId="10" fontId="3" fillId="0" borderId="2" xfId="0" applyNumberFormat="1" applyFont="1" applyBorder="1"/>
    <xf numFmtId="10" fontId="3" fillId="0" borderId="4" xfId="0" applyNumberFormat="1" applyFont="1" applyBorder="1"/>
    <xf numFmtId="10" fontId="3" fillId="0" borderId="3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7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tabSelected="1" zoomScale="70" zoomScaleNormal="70" workbookViewId="0">
      <selection activeCell="A18" sqref="A18"/>
    </sheetView>
  </sheetViews>
  <sheetFormatPr defaultColWidth="14.42578125" defaultRowHeight="15" customHeight="1" x14ac:dyDescent="0.25"/>
  <cols>
    <col min="1" max="1" width="5.28515625" customWidth="1"/>
    <col min="2" max="2" width="8.5703125" customWidth="1"/>
    <col min="3" max="3" width="27" customWidth="1"/>
    <col min="4" max="4" width="6.85546875" customWidth="1"/>
    <col min="5" max="5" width="16.140625" customWidth="1"/>
    <col min="6" max="6" width="12.7109375" customWidth="1"/>
    <col min="7" max="7" width="17.140625" customWidth="1"/>
    <col min="8" max="8" width="9" customWidth="1"/>
    <col min="9" max="9" width="8.42578125" customWidth="1"/>
    <col min="10" max="10" width="6.28515625" customWidth="1"/>
    <col min="11" max="11" width="7.5703125" customWidth="1"/>
    <col min="12" max="12" width="9" customWidth="1"/>
    <col min="13" max="13" width="7.85546875" customWidth="1"/>
    <col min="14" max="16" width="9.140625" customWidth="1"/>
    <col min="17" max="17" width="9" customWidth="1"/>
    <col min="18" max="19" width="7.28515625" customWidth="1"/>
    <col min="20" max="20" width="8.42578125" customWidth="1"/>
    <col min="21" max="21" width="9.140625" customWidth="1"/>
    <col min="22" max="22" width="11.140625" customWidth="1"/>
    <col min="23" max="23" width="12.42578125" customWidth="1"/>
    <col min="24" max="24" width="8" customWidth="1"/>
    <col min="25" max="25" width="9.28515625" customWidth="1"/>
    <col min="26" max="26" width="11.42578125" customWidth="1"/>
    <col min="27" max="27" width="10.5703125" customWidth="1"/>
    <col min="28" max="28" width="15.5703125" customWidth="1"/>
    <col min="29" max="29" width="9.85546875" customWidth="1"/>
    <col min="30" max="30" width="10.7109375" customWidth="1"/>
    <col min="31" max="31" width="12.42578125" customWidth="1"/>
    <col min="32" max="32" width="7.5703125" customWidth="1"/>
    <col min="33" max="33" width="12.85546875" customWidth="1"/>
    <col min="34" max="34" width="23.85546875" customWidth="1"/>
    <col min="35" max="54" width="9.140625" customWidth="1"/>
  </cols>
  <sheetData>
    <row r="1" spans="1:54" ht="28.5" customHeight="1" x14ac:dyDescent="0.25">
      <c r="A1" s="65" t="s">
        <v>0</v>
      </c>
      <c r="B1" s="66"/>
      <c r="C1" s="66"/>
      <c r="D1" s="66"/>
      <c r="E1" s="58"/>
      <c r="F1" s="58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58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4" customHeight="1" x14ac:dyDescent="0.25">
      <c r="A2" s="68" t="s">
        <v>43</v>
      </c>
      <c r="B2" s="66"/>
      <c r="C2" s="66"/>
      <c r="D2" s="66"/>
      <c r="E2" s="58"/>
      <c r="F2" s="58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8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  <c r="AF2" s="2"/>
      <c r="AG2" s="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39" customHeight="1" x14ac:dyDescent="0.25">
      <c r="A3" s="69" t="s">
        <v>1</v>
      </c>
      <c r="B3" s="71" t="s">
        <v>2</v>
      </c>
      <c r="C3" s="69" t="s">
        <v>3</v>
      </c>
      <c r="D3" s="4"/>
      <c r="E3" s="13"/>
      <c r="F3" s="13"/>
      <c r="G3" s="4"/>
      <c r="H3" s="4"/>
      <c r="I3" s="4"/>
      <c r="J3" s="7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  <c r="AF3" s="4"/>
      <c r="AG3" s="73" t="s">
        <v>4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28" customFormat="1" ht="189.75" customHeight="1" x14ac:dyDescent="0.2">
      <c r="A4" s="70"/>
      <c r="B4" s="70"/>
      <c r="C4" s="70"/>
      <c r="D4" s="25" t="s">
        <v>5</v>
      </c>
      <c r="E4" s="25" t="s">
        <v>40</v>
      </c>
      <c r="F4" s="25" t="s">
        <v>41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 t="s">
        <v>42</v>
      </c>
      <c r="T4" s="25" t="s">
        <v>18</v>
      </c>
      <c r="U4" s="25" t="s">
        <v>19</v>
      </c>
      <c r="V4" s="25" t="s">
        <v>20</v>
      </c>
      <c r="W4" s="25" t="s">
        <v>21</v>
      </c>
      <c r="X4" s="25" t="s">
        <v>22</v>
      </c>
      <c r="Y4" s="25" t="s">
        <v>23</v>
      </c>
      <c r="Z4" s="25" t="s">
        <v>24</v>
      </c>
      <c r="AA4" s="25" t="s">
        <v>25</v>
      </c>
      <c r="AB4" s="25" t="s">
        <v>26</v>
      </c>
      <c r="AC4" s="25" t="s">
        <v>27</v>
      </c>
      <c r="AD4" s="25" t="s">
        <v>28</v>
      </c>
      <c r="AE4" s="25" t="s">
        <v>29</v>
      </c>
      <c r="AF4" s="25" t="s">
        <v>30</v>
      </c>
      <c r="AG4" s="70"/>
      <c r="AH4" s="26"/>
      <c r="AI4" s="26"/>
      <c r="AJ4" s="26"/>
      <c r="AK4" s="26"/>
      <c r="AL4" s="27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s="28" customFormat="1" ht="14.25" customHeight="1" x14ac:dyDescent="0.2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  <c r="Z5" s="24">
        <v>26</v>
      </c>
      <c r="AA5" s="24">
        <v>27</v>
      </c>
      <c r="AB5" s="24">
        <v>28</v>
      </c>
      <c r="AC5" s="24">
        <v>29</v>
      </c>
      <c r="AD5" s="24">
        <v>30</v>
      </c>
      <c r="AE5" s="24">
        <v>31</v>
      </c>
      <c r="AF5" s="24">
        <v>32</v>
      </c>
      <c r="AG5" s="24">
        <v>33</v>
      </c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s="20" customFormat="1" ht="53.25" customHeight="1" x14ac:dyDescent="0.25">
      <c r="A6" s="17">
        <v>1</v>
      </c>
      <c r="B6" s="17">
        <v>3704</v>
      </c>
      <c r="C6" s="22" t="s">
        <v>31</v>
      </c>
      <c r="D6" s="29">
        <v>0</v>
      </c>
      <c r="E6" s="29">
        <v>0</v>
      </c>
      <c r="F6" s="29">
        <v>0</v>
      </c>
      <c r="G6" s="30">
        <v>0</v>
      </c>
      <c r="H6" s="29">
        <v>0</v>
      </c>
      <c r="I6" s="29">
        <v>0</v>
      </c>
      <c r="J6" s="31">
        <v>5</v>
      </c>
      <c r="K6" s="31">
        <v>7</v>
      </c>
      <c r="L6" s="31">
        <v>5</v>
      </c>
      <c r="M6" s="31">
        <v>6</v>
      </c>
      <c r="N6" s="29">
        <v>0</v>
      </c>
      <c r="O6" s="29">
        <v>0</v>
      </c>
      <c r="P6" s="29">
        <v>0</v>
      </c>
      <c r="Q6" s="31">
        <v>8</v>
      </c>
      <c r="R6" s="30"/>
      <c r="S6" s="30">
        <v>3</v>
      </c>
      <c r="T6" s="29">
        <v>0</v>
      </c>
      <c r="U6" s="29">
        <v>0</v>
      </c>
      <c r="V6" s="31">
        <v>2</v>
      </c>
      <c r="W6" s="31">
        <v>1</v>
      </c>
      <c r="X6" s="29">
        <v>0</v>
      </c>
      <c r="Y6" s="29">
        <v>0</v>
      </c>
      <c r="Z6" s="30">
        <v>1</v>
      </c>
      <c r="AA6" s="30">
        <v>2</v>
      </c>
      <c r="AB6" s="29">
        <v>0</v>
      </c>
      <c r="AC6" s="29">
        <v>0</v>
      </c>
      <c r="AD6" s="29">
        <v>0</v>
      </c>
      <c r="AE6" s="29">
        <v>0</v>
      </c>
      <c r="AF6" s="31">
        <v>3</v>
      </c>
      <c r="AG6" s="30">
        <f>SUM(D6:AF6)</f>
        <v>43</v>
      </c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54" s="20" customFormat="1" ht="45" customHeight="1" x14ac:dyDescent="0.25">
      <c r="A7" s="17">
        <v>2</v>
      </c>
      <c r="B7" s="17">
        <v>3706</v>
      </c>
      <c r="C7" s="22" t="s">
        <v>32</v>
      </c>
      <c r="D7" s="29">
        <v>0</v>
      </c>
      <c r="E7" s="29">
        <v>0</v>
      </c>
      <c r="F7" s="29">
        <v>0</v>
      </c>
      <c r="G7" s="30">
        <v>0</v>
      </c>
      <c r="H7" s="29">
        <v>0</v>
      </c>
      <c r="I7" s="29">
        <v>0</v>
      </c>
      <c r="J7" s="30">
        <v>15</v>
      </c>
      <c r="K7" s="30">
        <v>41</v>
      </c>
      <c r="L7" s="30">
        <v>13</v>
      </c>
      <c r="M7" s="30">
        <v>3</v>
      </c>
      <c r="N7" s="29">
        <v>0</v>
      </c>
      <c r="O7" s="29">
        <v>0</v>
      </c>
      <c r="P7" s="29">
        <v>0</v>
      </c>
      <c r="Q7" s="30">
        <v>13</v>
      </c>
      <c r="R7" s="29">
        <v>0</v>
      </c>
      <c r="S7" s="29">
        <v>0</v>
      </c>
      <c r="T7" s="29">
        <v>0</v>
      </c>
      <c r="U7" s="29">
        <v>0</v>
      </c>
      <c r="V7" s="30">
        <v>1</v>
      </c>
      <c r="W7" s="30">
        <v>1</v>
      </c>
      <c r="X7" s="30">
        <v>2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30">
        <v>5</v>
      </c>
      <c r="AG7" s="30">
        <f t="shared" ref="AG7:AG11" si="0">SUM(D7:AF7)</f>
        <v>94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54" s="20" customFormat="1" ht="46.5" customHeight="1" x14ac:dyDescent="0.25">
      <c r="A8" s="17">
        <v>3</v>
      </c>
      <c r="B8" s="17">
        <v>3705</v>
      </c>
      <c r="C8" s="22" t="s">
        <v>33</v>
      </c>
      <c r="D8" s="29">
        <v>1</v>
      </c>
      <c r="E8" s="29">
        <v>0</v>
      </c>
      <c r="F8" s="29">
        <v>0</v>
      </c>
      <c r="G8" s="30">
        <v>0</v>
      </c>
      <c r="H8" s="30">
        <v>0</v>
      </c>
      <c r="I8" s="30">
        <v>0</v>
      </c>
      <c r="J8" s="30">
        <v>2</v>
      </c>
      <c r="K8" s="29">
        <v>0</v>
      </c>
      <c r="L8" s="29">
        <v>0</v>
      </c>
      <c r="M8" s="29">
        <v>0</v>
      </c>
      <c r="N8" s="30">
        <v>3</v>
      </c>
      <c r="O8" s="29">
        <v>0</v>
      </c>
      <c r="P8" s="29">
        <v>0</v>
      </c>
      <c r="Q8" s="30">
        <v>3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1</v>
      </c>
      <c r="AF8" s="30">
        <v>0</v>
      </c>
      <c r="AG8" s="30">
        <f t="shared" si="0"/>
        <v>10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1:54" s="20" customFormat="1" ht="40.5" customHeight="1" x14ac:dyDescent="0.25">
      <c r="A9" s="17">
        <v>4</v>
      </c>
      <c r="B9" s="17">
        <v>3703</v>
      </c>
      <c r="C9" s="22" t="s">
        <v>34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12</v>
      </c>
      <c r="K9" s="30">
        <v>37</v>
      </c>
      <c r="L9" s="30">
        <v>10</v>
      </c>
      <c r="M9" s="30">
        <v>1</v>
      </c>
      <c r="N9" s="32">
        <v>2</v>
      </c>
      <c r="O9" s="29">
        <v>0</v>
      </c>
      <c r="P9" s="29">
        <v>0</v>
      </c>
      <c r="Q9" s="30">
        <v>12</v>
      </c>
      <c r="R9" s="29">
        <v>0</v>
      </c>
      <c r="S9" s="29">
        <v>0</v>
      </c>
      <c r="T9" s="29">
        <v>0</v>
      </c>
      <c r="U9" s="29">
        <v>0</v>
      </c>
      <c r="V9" s="30">
        <v>3</v>
      </c>
      <c r="W9" s="30">
        <v>2</v>
      </c>
      <c r="X9" s="29">
        <v>0</v>
      </c>
      <c r="Y9" s="29">
        <v>0</v>
      </c>
      <c r="Z9" s="30">
        <v>6</v>
      </c>
      <c r="AA9" s="29">
        <v>0</v>
      </c>
      <c r="AB9" s="32">
        <v>2</v>
      </c>
      <c r="AC9" s="29">
        <v>0</v>
      </c>
      <c r="AD9" s="29">
        <v>0</v>
      </c>
      <c r="AE9" s="29">
        <v>0</v>
      </c>
      <c r="AF9" s="32"/>
      <c r="AG9" s="30">
        <f t="shared" si="0"/>
        <v>87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s="20" customFormat="1" ht="43.5" customHeight="1" x14ac:dyDescent="0.25">
      <c r="A10" s="17">
        <v>5</v>
      </c>
      <c r="B10" s="17">
        <v>3711</v>
      </c>
      <c r="C10" s="22" t="s">
        <v>35</v>
      </c>
      <c r="D10" s="29">
        <v>0</v>
      </c>
      <c r="E10" s="29">
        <v>0</v>
      </c>
      <c r="F10" s="29">
        <v>0</v>
      </c>
      <c r="G10" s="33">
        <v>3</v>
      </c>
      <c r="H10" s="29">
        <v>0</v>
      </c>
      <c r="I10" s="29">
        <v>0</v>
      </c>
      <c r="J10" s="33">
        <v>4</v>
      </c>
      <c r="K10" s="30">
        <v>7</v>
      </c>
      <c r="L10" s="33">
        <v>14</v>
      </c>
      <c r="M10" s="30">
        <v>14</v>
      </c>
      <c r="N10" s="33">
        <v>9</v>
      </c>
      <c r="O10" s="29">
        <v>0</v>
      </c>
      <c r="P10" s="29">
        <v>0</v>
      </c>
      <c r="Q10" s="30">
        <v>11</v>
      </c>
      <c r="R10" s="29">
        <v>0</v>
      </c>
      <c r="S10" s="29">
        <v>0</v>
      </c>
      <c r="T10" s="29">
        <v>0</v>
      </c>
      <c r="U10" s="29">
        <v>0</v>
      </c>
      <c r="V10" s="30">
        <v>4</v>
      </c>
      <c r="W10" s="30">
        <v>5</v>
      </c>
      <c r="X10" s="29">
        <v>0</v>
      </c>
      <c r="Y10" s="29">
        <v>0</v>
      </c>
      <c r="Z10" s="29">
        <v>0</v>
      </c>
      <c r="AA10" s="29">
        <v>0</v>
      </c>
      <c r="AB10" s="33">
        <v>1</v>
      </c>
      <c r="AC10" s="29">
        <v>0</v>
      </c>
      <c r="AD10" s="29">
        <v>0</v>
      </c>
      <c r="AE10" s="29">
        <v>0</v>
      </c>
      <c r="AF10" s="30">
        <v>15</v>
      </c>
      <c r="AG10" s="30">
        <f t="shared" si="0"/>
        <v>87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s="20" customFormat="1" ht="36" customHeight="1" x14ac:dyDescent="0.3">
      <c r="A11" s="18">
        <v>6</v>
      </c>
      <c r="B11" s="18">
        <v>3702</v>
      </c>
      <c r="C11" s="23" t="s">
        <v>36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0">
        <v>11</v>
      </c>
      <c r="K11" s="30">
        <v>48</v>
      </c>
      <c r="L11" s="30">
        <v>72</v>
      </c>
      <c r="M11" s="30">
        <v>37</v>
      </c>
      <c r="N11" s="30">
        <v>9</v>
      </c>
      <c r="O11" s="30"/>
      <c r="P11" s="30">
        <v>7</v>
      </c>
      <c r="Q11" s="30">
        <v>9</v>
      </c>
      <c r="R11" s="29">
        <v>0</v>
      </c>
      <c r="S11" s="29">
        <v>0</v>
      </c>
      <c r="T11" s="29">
        <v>0</v>
      </c>
      <c r="U11" s="29">
        <v>0</v>
      </c>
      <c r="V11" s="30">
        <v>18</v>
      </c>
      <c r="W11" s="30">
        <v>30</v>
      </c>
      <c r="X11" s="30">
        <v>6</v>
      </c>
      <c r="Y11" s="29">
        <v>0</v>
      </c>
      <c r="Z11" s="29">
        <v>0</v>
      </c>
      <c r="AA11" s="29">
        <v>0</v>
      </c>
      <c r="AB11" s="30">
        <v>8</v>
      </c>
      <c r="AC11" s="29">
        <v>0</v>
      </c>
      <c r="AD11" s="29">
        <v>0</v>
      </c>
      <c r="AE11" s="30">
        <v>1</v>
      </c>
      <c r="AF11" s="30">
        <v>20</v>
      </c>
      <c r="AG11" s="30">
        <f t="shared" si="0"/>
        <v>276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ht="30" customHeight="1" x14ac:dyDescent="0.25">
      <c r="A12" s="54" t="s">
        <v>37</v>
      </c>
      <c r="B12" s="55"/>
      <c r="C12" s="56"/>
      <c r="D12" s="34">
        <f>SUM(D6:D11)</f>
        <v>1</v>
      </c>
      <c r="E12" s="34">
        <f>SUM(E6:E11)</f>
        <v>0</v>
      </c>
      <c r="F12" s="34">
        <f>SUM(F6:F11)</f>
        <v>0</v>
      </c>
      <c r="G12" s="35">
        <f>G6+G7+G8+G9+G10+G11</f>
        <v>3</v>
      </c>
      <c r="H12" s="35">
        <f>SUM(H6:H11)</f>
        <v>0</v>
      </c>
      <c r="I12" s="35">
        <f>SUM(I6+I7+I8+I9+I10+I11)</f>
        <v>0</v>
      </c>
      <c r="J12" s="35">
        <f t="shared" ref="J12:R12" si="1">J6+J7+J8+J9+J10+J11</f>
        <v>49</v>
      </c>
      <c r="K12" s="35">
        <f t="shared" si="1"/>
        <v>140</v>
      </c>
      <c r="L12" s="35">
        <f t="shared" si="1"/>
        <v>114</v>
      </c>
      <c r="M12" s="35">
        <f t="shared" si="1"/>
        <v>61</v>
      </c>
      <c r="N12" s="35">
        <f t="shared" si="1"/>
        <v>23</v>
      </c>
      <c r="O12" s="35">
        <f t="shared" si="1"/>
        <v>0</v>
      </c>
      <c r="P12" s="35">
        <f t="shared" si="1"/>
        <v>7</v>
      </c>
      <c r="Q12" s="35">
        <f t="shared" si="1"/>
        <v>56</v>
      </c>
      <c r="R12" s="35">
        <f t="shared" si="1"/>
        <v>0</v>
      </c>
      <c r="S12" s="47">
        <v>0</v>
      </c>
      <c r="T12" s="35">
        <f t="shared" ref="T12:AF12" si="2">T6+T7+T8+T9+T10+T11</f>
        <v>0</v>
      </c>
      <c r="U12" s="35">
        <f t="shared" si="2"/>
        <v>0</v>
      </c>
      <c r="V12" s="35">
        <f t="shared" si="2"/>
        <v>28</v>
      </c>
      <c r="W12" s="35">
        <f t="shared" si="2"/>
        <v>39</v>
      </c>
      <c r="X12" s="35">
        <f t="shared" si="2"/>
        <v>8</v>
      </c>
      <c r="Y12" s="35">
        <f t="shared" si="2"/>
        <v>0</v>
      </c>
      <c r="Z12" s="35">
        <f t="shared" si="2"/>
        <v>7</v>
      </c>
      <c r="AA12" s="35">
        <f t="shared" si="2"/>
        <v>2</v>
      </c>
      <c r="AB12" s="35">
        <f t="shared" si="2"/>
        <v>11</v>
      </c>
      <c r="AC12" s="35">
        <f t="shared" si="2"/>
        <v>0</v>
      </c>
      <c r="AD12" s="35">
        <f t="shared" si="2"/>
        <v>0</v>
      </c>
      <c r="AE12" s="35">
        <f t="shared" si="2"/>
        <v>2</v>
      </c>
      <c r="AF12" s="35">
        <f t="shared" si="2"/>
        <v>43</v>
      </c>
      <c r="AG12" s="35">
        <f>SUM(D12:AF12)</f>
        <v>594</v>
      </c>
      <c r="AH12" s="5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" customHeight="1" x14ac:dyDescent="0.25">
      <c r="A13" s="6"/>
      <c r="B13" s="7"/>
      <c r="C13" s="8"/>
      <c r="D13" s="36"/>
      <c r="E13" s="36"/>
      <c r="F13" s="36"/>
      <c r="G13" s="37"/>
      <c r="H13" s="38"/>
      <c r="I13" s="38"/>
      <c r="J13" s="38"/>
      <c r="K13" s="38"/>
      <c r="L13" s="38"/>
      <c r="M13" s="39"/>
      <c r="N13" s="40"/>
      <c r="O13" s="37"/>
      <c r="P13" s="37"/>
      <c r="Q13" s="37"/>
      <c r="R13" s="41"/>
      <c r="S13" s="41"/>
      <c r="T13" s="40"/>
      <c r="U13" s="40"/>
      <c r="V13" s="40"/>
      <c r="W13" s="40"/>
      <c r="X13" s="40"/>
      <c r="Y13" s="38"/>
      <c r="Z13" s="38"/>
      <c r="AA13" s="38"/>
      <c r="AB13" s="38"/>
      <c r="AC13" s="38"/>
      <c r="AD13" s="38"/>
      <c r="AE13" s="38"/>
      <c r="AF13" s="39"/>
      <c r="AG13" s="42"/>
      <c r="AH13" s="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53.25" customHeight="1" x14ac:dyDescent="0.25">
      <c r="A14" s="48">
        <v>7</v>
      </c>
      <c r="B14" s="48">
        <v>3700</v>
      </c>
      <c r="C14" s="50" t="s">
        <v>38</v>
      </c>
      <c r="D14" s="49">
        <v>0</v>
      </c>
      <c r="E14" s="43">
        <v>1</v>
      </c>
      <c r="F14" s="43">
        <v>0</v>
      </c>
      <c r="G14" s="44">
        <v>18</v>
      </c>
      <c r="H14" s="52">
        <v>11</v>
      </c>
      <c r="I14" s="52">
        <v>3</v>
      </c>
      <c r="J14" s="53">
        <v>45</v>
      </c>
      <c r="K14" s="53">
        <v>100</v>
      </c>
      <c r="L14" s="53">
        <v>53</v>
      </c>
      <c r="M14" s="53">
        <v>36</v>
      </c>
      <c r="N14" s="53">
        <v>18</v>
      </c>
      <c r="O14" s="53">
        <v>2</v>
      </c>
      <c r="P14" s="53">
        <v>1</v>
      </c>
      <c r="Q14" s="53">
        <v>30</v>
      </c>
      <c r="R14" s="53">
        <v>2</v>
      </c>
      <c r="S14" s="53">
        <v>0</v>
      </c>
      <c r="T14" s="53">
        <v>1</v>
      </c>
      <c r="U14" s="53">
        <v>6</v>
      </c>
      <c r="V14" s="53">
        <v>16</v>
      </c>
      <c r="W14" s="53">
        <v>19</v>
      </c>
      <c r="X14" s="53">
        <v>7</v>
      </c>
      <c r="Y14" s="53">
        <v>0</v>
      </c>
      <c r="Z14" s="53">
        <v>0</v>
      </c>
      <c r="AA14" s="53">
        <v>3</v>
      </c>
      <c r="AB14" s="53">
        <v>16</v>
      </c>
      <c r="AC14" s="53">
        <v>3</v>
      </c>
      <c r="AD14" s="53">
        <v>13</v>
      </c>
      <c r="AE14" s="53">
        <v>6</v>
      </c>
      <c r="AF14" s="53">
        <v>8</v>
      </c>
      <c r="AG14" s="53">
        <f>E14+F14+G14+H14+I14+J14+K14+L14+M14+N14+O14+P14+Q14+R14+S14+T14+U14+V14+W14+X14+Y14+Z14+AA14+AB14+AC14+AD14+AE14+AF14</f>
        <v>418</v>
      </c>
      <c r="AH14" s="5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30" customHeight="1" x14ac:dyDescent="0.25">
      <c r="A15" s="57" t="s">
        <v>39</v>
      </c>
      <c r="B15" s="58"/>
      <c r="C15" s="59"/>
      <c r="D15" s="45">
        <f t="shared" ref="D15:AF15" si="3">D12+D14</f>
        <v>1</v>
      </c>
      <c r="E15" s="45">
        <f t="shared" si="3"/>
        <v>1</v>
      </c>
      <c r="F15" s="45">
        <f t="shared" si="3"/>
        <v>0</v>
      </c>
      <c r="G15" s="35">
        <f t="shared" si="3"/>
        <v>21</v>
      </c>
      <c r="H15" s="51">
        <f t="shared" si="3"/>
        <v>11</v>
      </c>
      <c r="I15" s="51">
        <f t="shared" si="3"/>
        <v>3</v>
      </c>
      <c r="J15" s="51">
        <f t="shared" si="3"/>
        <v>94</v>
      </c>
      <c r="K15" s="51">
        <f t="shared" si="3"/>
        <v>240</v>
      </c>
      <c r="L15" s="51">
        <f t="shared" si="3"/>
        <v>167</v>
      </c>
      <c r="M15" s="51">
        <f t="shared" si="3"/>
        <v>97</v>
      </c>
      <c r="N15" s="51">
        <f t="shared" si="3"/>
        <v>41</v>
      </c>
      <c r="O15" s="51">
        <f t="shared" si="3"/>
        <v>2</v>
      </c>
      <c r="P15" s="51">
        <f t="shared" si="3"/>
        <v>8</v>
      </c>
      <c r="Q15" s="51">
        <f t="shared" si="3"/>
        <v>86</v>
      </c>
      <c r="R15" s="51">
        <f t="shared" si="3"/>
        <v>2</v>
      </c>
      <c r="S15" s="51">
        <f t="shared" si="3"/>
        <v>0</v>
      </c>
      <c r="T15" s="51">
        <f t="shared" si="3"/>
        <v>1</v>
      </c>
      <c r="U15" s="51">
        <f t="shared" si="3"/>
        <v>6</v>
      </c>
      <c r="V15" s="51">
        <f t="shared" si="3"/>
        <v>44</v>
      </c>
      <c r="W15" s="51">
        <f t="shared" si="3"/>
        <v>58</v>
      </c>
      <c r="X15" s="51">
        <f t="shared" si="3"/>
        <v>15</v>
      </c>
      <c r="Y15" s="51">
        <f t="shared" si="3"/>
        <v>0</v>
      </c>
      <c r="Z15" s="51">
        <f t="shared" si="3"/>
        <v>7</v>
      </c>
      <c r="AA15" s="51">
        <f t="shared" si="3"/>
        <v>5</v>
      </c>
      <c r="AB15" s="51">
        <f t="shared" si="3"/>
        <v>27</v>
      </c>
      <c r="AC15" s="51">
        <f t="shared" si="3"/>
        <v>3</v>
      </c>
      <c r="AD15" s="51">
        <f t="shared" si="3"/>
        <v>13</v>
      </c>
      <c r="AE15" s="51">
        <f t="shared" si="3"/>
        <v>8</v>
      </c>
      <c r="AF15" s="51">
        <f t="shared" si="3"/>
        <v>51</v>
      </c>
      <c r="AG15" s="51">
        <f>AG12+AG14</f>
        <v>1012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2.5" customHeight="1" x14ac:dyDescent="0.25">
      <c r="A16" s="60"/>
      <c r="B16" s="55"/>
      <c r="C16" s="56"/>
      <c r="D16" s="15">
        <f>D15/$AG$15</f>
        <v>9.8814229249011851E-4</v>
      </c>
      <c r="E16" s="16">
        <f>E15/$AG$15</f>
        <v>9.8814229249011851E-4</v>
      </c>
      <c r="F16" s="16">
        <f>F15/$AG$15</f>
        <v>0</v>
      </c>
      <c r="G16" s="9">
        <f>G15/$AG$15</f>
        <v>2.0750988142292492E-2</v>
      </c>
      <c r="H16" s="9">
        <f t="shared" ref="H16:Q16" si="4">H15/$AG$15</f>
        <v>1.0869565217391304E-2</v>
      </c>
      <c r="I16" s="9">
        <f t="shared" si="4"/>
        <v>2.9644268774703555E-3</v>
      </c>
      <c r="J16" s="9">
        <f t="shared" si="4"/>
        <v>9.2885375494071151E-2</v>
      </c>
      <c r="K16" s="9">
        <f t="shared" si="4"/>
        <v>0.23715415019762845</v>
      </c>
      <c r="L16" s="9">
        <f t="shared" si="4"/>
        <v>0.16501976284584979</v>
      </c>
      <c r="M16" s="9">
        <f t="shared" si="4"/>
        <v>9.5849802371541504E-2</v>
      </c>
      <c r="N16" s="9">
        <f t="shared" si="4"/>
        <v>4.0513833992094864E-2</v>
      </c>
      <c r="O16" s="9">
        <f t="shared" si="4"/>
        <v>1.976284584980237E-3</v>
      </c>
      <c r="P16" s="9">
        <f t="shared" si="4"/>
        <v>7.9051383399209481E-3</v>
      </c>
      <c r="Q16" s="14">
        <f t="shared" si="4"/>
        <v>8.4980237154150193E-2</v>
      </c>
      <c r="R16" s="9">
        <f>R15/$AG$15</f>
        <v>1.976284584980237E-3</v>
      </c>
      <c r="S16" s="9">
        <f>S15/$AG$15</f>
        <v>0</v>
      </c>
      <c r="T16" s="9">
        <f t="shared" ref="T16:X16" si="5">T15/$AG$15</f>
        <v>9.8814229249011851E-4</v>
      </c>
      <c r="U16" s="9">
        <f t="shared" si="5"/>
        <v>5.9288537549407111E-3</v>
      </c>
      <c r="V16" s="9">
        <f t="shared" si="5"/>
        <v>4.3478260869565216E-2</v>
      </c>
      <c r="W16" s="9">
        <f t="shared" si="5"/>
        <v>5.731225296442688E-2</v>
      </c>
      <c r="X16" s="9">
        <f t="shared" si="5"/>
        <v>1.4822134387351778E-2</v>
      </c>
      <c r="Y16" s="9">
        <f>Y15/$AG$15</f>
        <v>0</v>
      </c>
      <c r="Z16" s="9">
        <f t="shared" ref="Z16:AF16" si="6">Z15/$AG$15</f>
        <v>6.91699604743083E-3</v>
      </c>
      <c r="AA16" s="9">
        <f t="shared" si="6"/>
        <v>4.940711462450593E-3</v>
      </c>
      <c r="AB16" s="9">
        <f t="shared" si="6"/>
        <v>2.66798418972332E-2</v>
      </c>
      <c r="AC16" s="9">
        <f t="shared" si="6"/>
        <v>2.9644268774703555E-3</v>
      </c>
      <c r="AD16" s="9">
        <f t="shared" si="6"/>
        <v>1.2845849802371542E-2</v>
      </c>
      <c r="AE16" s="9">
        <f t="shared" si="6"/>
        <v>7.9051383399209481E-3</v>
      </c>
      <c r="AF16" s="9">
        <f t="shared" si="6"/>
        <v>5.0395256916996048E-2</v>
      </c>
      <c r="AG16" s="10">
        <f>SUM(D16:AF16)</f>
        <v>0.99999999999999978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30" customHeight="1" x14ac:dyDescent="0.25">
      <c r="A17" s="61"/>
      <c r="B17" s="62"/>
      <c r="C17" s="62"/>
      <c r="D17" s="62"/>
      <c r="E17" s="63"/>
      <c r="F17" s="63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4"/>
      <c r="AF17" s="11"/>
      <c r="AG17" s="1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.75" customHeight="1" x14ac:dyDescent="0.3">
      <c r="A18" s="12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autoFilter ref="A5:AG16"/>
  <mergeCells count="11">
    <mergeCell ref="A12:C12"/>
    <mergeCell ref="A15:C15"/>
    <mergeCell ref="A16:C16"/>
    <mergeCell ref="A17:AE17"/>
    <mergeCell ref="A1:AG1"/>
    <mergeCell ref="A2:AE2"/>
    <mergeCell ref="A3:A4"/>
    <mergeCell ref="B3:B4"/>
    <mergeCell ref="C3:C4"/>
    <mergeCell ref="J3:AE3"/>
    <mergeCell ref="AG3:AG4"/>
  </mergeCells>
  <pageMargins left="0.70866141732283472" right="0.70866141732283472" top="0.74803149606299213" bottom="0.74803149606299213" header="0" footer="0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Пухова Ирина Александровна</cp:lastModifiedBy>
  <cp:lastPrinted>2022-11-28T07:38:50Z</cp:lastPrinted>
  <dcterms:created xsi:type="dcterms:W3CDTF">2006-09-16T00:00:00Z</dcterms:created>
  <dcterms:modified xsi:type="dcterms:W3CDTF">2022-11-28T09:02:52Z</dcterms:modified>
</cp:coreProperties>
</file>